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tlantiso-my.sharepoint.com/personal/orlik_vladimir_tesla-lighting_cz/Documents/Dokumenty/Tesla/Nabídky/Čakovice_Skatepark/"/>
    </mc:Choice>
  </mc:AlternateContent>
  <xr:revisionPtr revIDLastSave="47" documentId="8_{67014758-4C6C-4D1D-88F2-C585A9BDF701}" xr6:coauthVersionLast="47" xr6:coauthVersionMax="47" xr10:uidLastSave="{6043FF8B-9EC6-4A4D-A2DC-576DA4C01DF4}"/>
  <bookViews>
    <workbookView xWindow="-110" yWindow="-110" windowWidth="19420" windowHeight="10420" xr2:uid="{00000000-000D-0000-FFFF-FFFF00000000}"/>
  </bookViews>
  <sheets>
    <sheet name="Cenová nabídka" sheetId="1" r:id="rId1"/>
    <sheet name="List3" sheetId="20" state="hidden" r:id="rId2"/>
    <sheet name="List2" sheetId="19" state="hidden" r:id="rId3"/>
    <sheet name="Technická specifikace" sheetId="2" state="hidden" r:id="rId4"/>
    <sheet name="List1" sheetId="18" state="hidden" r:id="rId5"/>
  </sheets>
  <definedNames>
    <definedName name="_xlnm.Print_Titles" localSheetId="0">'Cenová nabídka'!$5:$14</definedName>
    <definedName name="_xlnm.Print_Area" localSheetId="0">'Cenová nabídka'!$B$5:$H$45</definedName>
    <definedName name="_xlnm.Print_Area" localSheetId="2">List2!#REF!</definedName>
    <definedName name="_xlnm.Print_Area" localSheetId="1">List3!$E$2:$N$38</definedName>
    <definedName name="_xlnm.Print_Area" localSheetId="3">'Technická specifikace'!$A$1:$BH$125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F24" i="1" l="1"/>
  <c r="F22" i="1"/>
  <c r="F19" i="1" l="1"/>
  <c r="F29" i="1" l="1"/>
  <c r="F31" i="1" l="1"/>
  <c r="F30" i="1" s="1"/>
</calcChain>
</file>

<file path=xl/sharedStrings.xml><?xml version="1.0" encoding="utf-8"?>
<sst xmlns="http://schemas.openxmlformats.org/spreadsheetml/2006/main" count="39" uniqueCount="39">
  <si>
    <t>Název akce</t>
  </si>
  <si>
    <t>Číslo nabídky</t>
  </si>
  <si>
    <t>Číslo specifikace</t>
  </si>
  <si>
    <t>Popis zařízení - typové označení</t>
  </si>
  <si>
    <t>Množ.</t>
  </si>
  <si>
    <t>Cena po slevě/j.</t>
  </si>
  <si>
    <t>Celkem po slevě</t>
  </si>
  <si>
    <t>Ceníková cena celkem :</t>
  </si>
  <si>
    <t>Sleva na akci :</t>
  </si>
  <si>
    <t>Cena celkem  bez DPH:</t>
  </si>
  <si>
    <t>V Praze dne</t>
  </si>
  <si>
    <t>Distribuce</t>
  </si>
  <si>
    <t>Všechny ceny jsou uvedeny v Kč bez DPH</t>
  </si>
  <si>
    <t>Key Account Manager</t>
  </si>
  <si>
    <t xml:space="preserve">....................................................... </t>
  </si>
  <si>
    <t>TESLA LIGHTING s.r.o.</t>
  </si>
  <si>
    <t>197 00 Praha 9 - Kbely</t>
  </si>
  <si>
    <t>Česká Republika</t>
  </si>
  <si>
    <t>http: www.tesla-lighting.cz</t>
  </si>
  <si>
    <t>Mobile:+420 / 601 267 300</t>
  </si>
  <si>
    <t>Ing.Vladimír Orlík</t>
  </si>
  <si>
    <t>Popis zařízení :</t>
  </si>
  <si>
    <t>Dodávka a reinstalace úsporného LED osvětlení</t>
  </si>
  <si>
    <r>
      <t>e-mail:</t>
    </r>
    <r>
      <rPr>
        <b/>
        <sz val="12"/>
        <color rgb="FF002F8E"/>
        <rFont val="Calibri"/>
        <family val="2"/>
        <charset val="238"/>
      </rPr>
      <t xml:space="preserve"> </t>
    </r>
    <r>
      <rPr>
        <sz val="12"/>
        <color rgb="FF002F8E"/>
        <rFont val="Calibri"/>
        <family val="2"/>
        <charset val="238"/>
      </rPr>
      <t>orlik.vladimir@tesla-lighting.cz</t>
    </r>
  </si>
  <si>
    <t xml:space="preserve">SL510527-8SOL                                        </t>
  </si>
  <si>
    <t>Záruční podmínky :  5 let na bezvadnost použitého světla</t>
  </si>
  <si>
    <t>Montáž a instalace svítidel, pomocný a spojovací materiál, tvarovky vč. svorek,  doprava, vysokozdvižná plošina</t>
  </si>
  <si>
    <t>Vše skladem.</t>
  </si>
  <si>
    <t>Tesla - LED solární street light 30-50W, 4500lm, 2700K, CRI70, IP65, solar panel 18V 75W</t>
  </si>
  <si>
    <t>Stavební práce pro vetknutí a fixaci stožáru, betonování, pažení, statická zkouška, vysokozdvižná plošina, doprava….</t>
  </si>
  <si>
    <t>Cenová a technická specifikace-s variantou solar_se  stavbou stožárů</t>
  </si>
  <si>
    <t>Skatepark Čakovice</t>
  </si>
  <si>
    <t>Stožár bezpaticový třístupňový_5m</t>
  </si>
  <si>
    <t>MC bez DPH</t>
  </si>
  <si>
    <t>Sleva pro MČ Čakovice</t>
  </si>
  <si>
    <t>https://eshop.tesla-lighting.cz/tesla-led-solarni-street-light-50w--4500lm--2700k--cri70--ip65--solar-panel-18v-75w/</t>
  </si>
  <si>
    <t>XJ0403</t>
  </si>
  <si>
    <t>Technická a cenová specifikace - Skatepark Čakovice _ soutěžní režim_IS = 50 lx a více</t>
  </si>
  <si>
    <t>Z-1430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</si>
</sst>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#,##0\ &quot;Kč&quot;;[Red]\-#,##0\ &quot;Kč&quot;"/>
    <numFmt numFmtId="164" formatCode="###\ ###\ ##0"/>
    <numFmt numFmtId="165" formatCode="d\.m\.yyyy"/>
    <numFmt numFmtId="166" formatCode="#,##0\ &quot;Kč&quot;"/>
  </numFmts>
  <fonts count="22" x14ac:knownFonts="1">
    <font>
      <sz val="10"/>
      <color rgb="FF221E1F"/>
      <name val="Arial Unicode MS"/>
    </font>
    <font>
      <sz val="10"/>
      <color rgb="FF000000"/>
      <name val="Arial Unicode MS"/>
      <family val="2"/>
      <charset val="238"/>
    </font>
    <font>
      <sz val="10"/>
      <color rgb="FFFFFFFF"/>
      <name val="Arial Unicode MS"/>
      <family val="2"/>
      <charset val="238"/>
    </font>
    <font>
      <sz val="10"/>
      <color theme="0"/>
      <name val="Arial Unicode MS"/>
      <family val="2"/>
      <charset val="238"/>
    </font>
    <font>
      <b/>
      <sz val="14"/>
      <color theme="0"/>
      <name val="Arial Unicode MS"/>
      <family val="2"/>
      <charset val="238"/>
    </font>
    <font>
      <b/>
      <sz val="10"/>
      <color theme="0"/>
      <name val="Arial Unicode MS"/>
      <family val="2"/>
      <charset val="238"/>
    </font>
    <font>
      <sz val="10"/>
      <color rgb="FF002F8E"/>
      <name val="Arial Unicode MS"/>
    </font>
    <font>
      <b/>
      <sz val="10"/>
      <color rgb="FF0000FF"/>
      <name val="Calibri"/>
      <family val="2"/>
      <charset val="238"/>
    </font>
    <font>
      <u/>
      <sz val="10"/>
      <color theme="10"/>
      <name val="Arial Unicode MS"/>
    </font>
    <font>
      <sz val="22"/>
      <color rgb="FF000000"/>
      <name val="Open Sans"/>
      <family val="2"/>
      <charset val="238"/>
    </font>
    <font>
      <sz val="7"/>
      <color rgb="FF666666"/>
      <name val="Open Sans"/>
      <family val="2"/>
      <charset val="238"/>
    </font>
    <font>
      <b/>
      <sz val="12"/>
      <color rgb="FF002F8E"/>
      <name val="Arial Unicode MS"/>
      <charset val="238"/>
    </font>
    <font>
      <sz val="12"/>
      <color rgb="FF002F8E"/>
      <name val="Arial Unicode MS"/>
      <family val="2"/>
      <charset val="238"/>
    </font>
    <font>
      <u/>
      <sz val="12"/>
      <color rgb="FF002F8E"/>
      <name val="Arial Unicode MS"/>
      <family val="2"/>
      <charset val="238"/>
    </font>
    <font>
      <sz val="12"/>
      <color rgb="FF221E1F"/>
      <name val="Arial Unicode MS"/>
      <family val="2"/>
      <charset val="238"/>
    </font>
    <font>
      <b/>
      <sz val="12"/>
      <color rgb="FF002F8E"/>
      <name val="Arial Unicode MS"/>
      <family val="2"/>
      <charset val="238"/>
    </font>
    <font>
      <b/>
      <sz val="12"/>
      <color rgb="FF002F8E"/>
      <name val="Calibri"/>
      <family val="2"/>
      <charset val="238"/>
    </font>
    <font>
      <sz val="12"/>
      <color rgb="FF002F8E"/>
      <name val="Calibri"/>
      <family val="2"/>
      <charset val="238"/>
    </font>
    <font>
      <sz val="14"/>
      <color rgb="FF002F8E"/>
      <name val="Arial Unicode MS"/>
      <family val="2"/>
      <charset val="238"/>
    </font>
    <font>
      <u/>
      <sz val="14"/>
      <color rgb="FF002F8E"/>
      <name val="Arial Unicode MS"/>
      <family val="2"/>
      <charset val="238"/>
    </font>
    <font>
      <b/>
      <sz val="10"/>
      <color rgb="FF002F8E"/>
      <name val="Arial Unicode MS"/>
    </font>
    <font>
      <b/>
      <sz val="20"/>
      <color rgb="FF002F8E"/>
      <name val="Arial Unicode MS"/>
      <family val="2"/>
      <charset val="238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002F8E"/>
        <bgColor indexed="64"/>
      </patternFill>
    </fill>
    <fill>
      <patternFill patternType="solid">
        <fgColor rgb="FF002F8E"/>
        <bgColor rgb="FF000000"/>
      </patternFill>
    </fill>
  </fills>
  <borders count="24">
    <border>
      <left/>
      <right/>
      <top/>
      <bottom/>
      <diagonal/>
    </border>
    <border>
      <left style="thin">
        <color rgb="FFA0A3A5"/>
      </left>
      <right style="thin">
        <color rgb="FFA0A3A5"/>
      </right>
      <top style="thin">
        <color rgb="FFA0A3A5"/>
      </top>
      <bottom style="thin">
        <color rgb="FFA0A3A5"/>
      </bottom>
      <diagonal/>
    </border>
    <border>
      <left style="thin">
        <color rgb="FFA0A3A5"/>
      </left>
      <right/>
      <top style="thin">
        <color rgb="FFA0A3A5"/>
      </top>
      <bottom style="thin">
        <color rgb="FFA0A3A5"/>
      </bottom>
      <diagonal/>
    </border>
    <border>
      <left/>
      <right/>
      <top style="thin">
        <color rgb="FFA0A3A5"/>
      </top>
      <bottom style="thin">
        <color rgb="FFA0A3A5"/>
      </bottom>
      <diagonal/>
    </border>
    <border>
      <left style="thin">
        <color rgb="FFA0A3A5"/>
      </left>
      <right style="thin">
        <color rgb="FFA0A3A5"/>
      </right>
      <top style="thin">
        <color rgb="FFA0A3A5"/>
      </top>
      <bottom/>
      <diagonal/>
    </border>
    <border>
      <left style="thin">
        <color rgb="FFA0A3A5"/>
      </left>
      <right style="thin">
        <color rgb="FFA0A3A5"/>
      </right>
      <top/>
      <bottom/>
      <diagonal/>
    </border>
    <border>
      <left style="thin">
        <color rgb="FFA0A3A5"/>
      </left>
      <right style="thin">
        <color rgb="FFA0A3A5"/>
      </right>
      <top/>
      <bottom style="thin">
        <color rgb="FFA0A3A5"/>
      </bottom>
      <diagonal/>
    </border>
    <border>
      <left style="thin">
        <color rgb="FFA0A3A5"/>
      </left>
      <right/>
      <top/>
      <bottom style="thin">
        <color rgb="FFA0A3A5"/>
      </bottom>
      <diagonal/>
    </border>
    <border>
      <left/>
      <right/>
      <top/>
      <bottom style="thin">
        <color rgb="FFA0A3A5"/>
      </bottom>
      <diagonal/>
    </border>
    <border>
      <left/>
      <right style="thin">
        <color rgb="FFA0A3A5"/>
      </right>
      <top/>
      <bottom style="thin">
        <color rgb="FFA0A3A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A0A3A5"/>
      </top>
      <bottom/>
      <diagonal/>
    </border>
    <border>
      <left style="thin">
        <color rgb="FFFFFFFF"/>
      </left>
      <right/>
      <top style="thin">
        <color rgb="FFA0A3A5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A0A3A5"/>
      </left>
      <right/>
      <top/>
      <bottom/>
      <diagonal/>
    </border>
    <border>
      <left/>
      <right style="thin">
        <color rgb="FFA0A3A5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rgb="FFA0A3A5"/>
      </right>
      <top style="medium">
        <color indexed="64"/>
      </top>
      <bottom style="medium">
        <color indexed="64"/>
      </bottom>
      <diagonal/>
    </border>
    <border>
      <left style="thin">
        <color rgb="FFA0A3A5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A0A3A5"/>
      </top>
      <bottom/>
      <diagonal/>
    </border>
    <border>
      <left style="thin">
        <color rgb="FFFFFFFF"/>
      </left>
      <right style="thin">
        <color rgb="FFA0A3A5"/>
      </right>
      <top style="thin">
        <color rgb="FFA0A3A5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76">
    <xf numFmtId="0" fontId="0" fillId="2" borderId="0" xfId="0" applyFill="1" applyAlignment="1">
      <alignment vertical="center" indent="1"/>
    </xf>
    <xf numFmtId="0" fontId="1" fillId="2" borderId="0" xfId="0" applyFont="1" applyFill="1" applyAlignment="1">
      <alignment horizontal="left" vertical="top"/>
    </xf>
    <xf numFmtId="0" fontId="0" fillId="2" borderId="0" xfId="0" applyFill="1" applyAlignment="1">
      <alignment horizontal="center" vertical="center"/>
    </xf>
    <xf numFmtId="0" fontId="0" fillId="2" borderId="10" xfId="0" applyFill="1" applyBorder="1" applyAlignment="1">
      <alignment vertical="center" indent="1"/>
    </xf>
    <xf numFmtId="0" fontId="0" fillId="2" borderId="10" xfId="0" applyFill="1" applyBorder="1" applyAlignment="1">
      <alignment horizontal="center" vertical="center"/>
    </xf>
    <xf numFmtId="0" fontId="1" fillId="3" borderId="0" xfId="0" applyFont="1" applyFill="1" applyAlignment="1">
      <alignment horizontal="left" vertical="top"/>
    </xf>
    <xf numFmtId="0" fontId="3" fillId="3" borderId="1" xfId="0" applyFont="1" applyFill="1" applyBorder="1" applyAlignment="1">
      <alignment horizontal="left" vertical="center" indent="1"/>
    </xf>
    <xf numFmtId="0" fontId="4" fillId="3" borderId="2" xfId="0" applyFont="1" applyFill="1" applyBorder="1" applyAlignment="1">
      <alignment horizontal="left" vertical="center" indent="1"/>
    </xf>
    <xf numFmtId="0" fontId="5" fillId="3" borderId="2" xfId="0" applyFont="1" applyFill="1" applyBorder="1" applyAlignment="1">
      <alignment horizontal="left" vertical="center" indent="1"/>
    </xf>
    <xf numFmtId="0" fontId="2" fillId="4" borderId="11" xfId="0" applyFont="1" applyFill="1" applyBorder="1" applyAlignment="1">
      <alignment vertical="center" wrapText="1" indent="1"/>
    </xf>
    <xf numFmtId="0" fontId="6" fillId="2" borderId="6" xfId="0" applyFont="1" applyFill="1" applyBorder="1" applyAlignment="1">
      <alignment vertical="center" indent="1"/>
    </xf>
    <xf numFmtId="0" fontId="6" fillId="2" borderId="5" xfId="0" applyFont="1" applyFill="1" applyBorder="1" applyAlignment="1">
      <alignment vertical="center" indent="1"/>
    </xf>
    <xf numFmtId="0" fontId="6" fillId="2" borderId="4" xfId="0" applyFont="1" applyFill="1" applyBorder="1" applyAlignment="1">
      <alignment vertical="center" indent="1"/>
    </xf>
    <xf numFmtId="0" fontId="6" fillId="2" borderId="0" xfId="0" applyFont="1" applyFill="1" applyAlignment="1">
      <alignment vertical="center" indent="1"/>
    </xf>
    <xf numFmtId="0" fontId="7" fillId="2" borderId="0" xfId="0" applyFont="1" applyFill="1" applyAlignment="1">
      <alignment horizontal="right" vertical="center" indent="1"/>
    </xf>
    <xf numFmtId="0" fontId="0" fillId="2" borderId="0" xfId="0" applyFill="1" applyAlignment="1">
      <alignment vertical="center" wrapText="1" indent="1"/>
    </xf>
    <xf numFmtId="0" fontId="9" fillId="2" borderId="0" xfId="0" applyFont="1" applyFill="1" applyAlignment="1">
      <alignment vertical="center" wrapText="1" indent="1"/>
    </xf>
    <xf numFmtId="0" fontId="10" fillId="2" borderId="0" xfId="0" applyFont="1" applyFill="1" applyAlignment="1">
      <alignment vertical="center" wrapText="1" indent="1"/>
    </xf>
    <xf numFmtId="0" fontId="8" fillId="2" borderId="0" xfId="1" applyFill="1" applyAlignment="1">
      <alignment vertical="center" wrapText="1" indent="1"/>
    </xf>
    <xf numFmtId="0" fontId="1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top"/>
    </xf>
    <xf numFmtId="0" fontId="1" fillId="3" borderId="0" xfId="0" applyFont="1" applyFill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0" fontId="2" fillId="4" borderId="11" xfId="0" applyFont="1" applyFill="1" applyBorder="1" applyAlignment="1">
      <alignment horizontal="center" vertical="center" wrapText="1"/>
    </xf>
    <xf numFmtId="164" fontId="2" fillId="4" borderId="1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164" fontId="6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2" fillId="0" borderId="0" xfId="0" applyFont="1" applyAlignment="1">
      <alignment vertical="center" indent="1"/>
    </xf>
    <xf numFmtId="165" fontId="12" fillId="0" borderId="0" xfId="0" applyNumberFormat="1" applyFont="1" applyAlignment="1">
      <alignment horizontal="left" vertical="center" indent="1"/>
    </xf>
    <xf numFmtId="0" fontId="12" fillId="2" borderId="0" xfId="0" applyFont="1" applyFill="1" applyAlignment="1">
      <alignment vertical="center" indent="1"/>
    </xf>
    <xf numFmtId="164" fontId="2" fillId="4" borderId="12" xfId="0" applyNumberFormat="1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0" borderId="10" xfId="0" applyFont="1" applyBorder="1" applyAlignment="1">
      <alignment horizontal="left" vertical="center" wrapText="1" indent="1"/>
    </xf>
    <xf numFmtId="0" fontId="15" fillId="0" borderId="10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166" fontId="15" fillId="0" borderId="10" xfId="0" applyNumberFormat="1" applyFont="1" applyBorder="1" applyAlignment="1">
      <alignment horizontal="center" vertical="center"/>
    </xf>
    <xf numFmtId="166" fontId="15" fillId="0" borderId="13" xfId="0" applyNumberFormat="1" applyFont="1" applyBorder="1" applyAlignment="1">
      <alignment horizontal="center" vertical="center"/>
    </xf>
    <xf numFmtId="6" fontId="15" fillId="0" borderId="10" xfId="0" applyNumberFormat="1" applyFont="1" applyBorder="1" applyAlignment="1">
      <alignment horizontal="center" vertical="center"/>
    </xf>
    <xf numFmtId="165" fontId="12" fillId="2" borderId="0" xfId="0" applyNumberFormat="1" applyFont="1" applyFill="1" applyAlignment="1">
      <alignment horizontal="left" vertical="center" indent="1"/>
    </xf>
    <xf numFmtId="0" fontId="16" fillId="2" borderId="0" xfId="0" applyFont="1" applyFill="1" applyAlignment="1">
      <alignment horizontal="right" vertical="center" indent="1"/>
    </xf>
    <xf numFmtId="0" fontId="17" fillId="2" borderId="0" xfId="0" applyFont="1" applyFill="1" applyAlignment="1">
      <alignment horizontal="right" vertical="center" indent="1"/>
    </xf>
    <xf numFmtId="0" fontId="13" fillId="2" borderId="0" xfId="1" applyFont="1" applyFill="1" applyAlignment="1">
      <alignment horizontal="right" vertical="center" indent="1"/>
    </xf>
    <xf numFmtId="164" fontId="6" fillId="2" borderId="5" xfId="0" applyNumberFormat="1" applyFont="1" applyFill="1" applyBorder="1" applyAlignment="1">
      <alignment horizontal="center" vertical="center"/>
    </xf>
    <xf numFmtId="166" fontId="15" fillId="2" borderId="19" xfId="0" applyNumberFormat="1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left" vertical="center" wrapText="1" indent="1"/>
    </xf>
    <xf numFmtId="0" fontId="15" fillId="2" borderId="10" xfId="0" applyFont="1" applyFill="1" applyBorder="1" applyAlignment="1">
      <alignment horizontal="center" vertical="center" wrapText="1"/>
    </xf>
    <xf numFmtId="166" fontId="15" fillId="2" borderId="10" xfId="0" applyNumberFormat="1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64" fontId="2" fillId="4" borderId="22" xfId="0" applyNumberFormat="1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18" fillId="2" borderId="0" xfId="0" applyFont="1" applyFill="1" applyAlignment="1">
      <alignment vertical="center" indent="1"/>
    </xf>
    <xf numFmtId="0" fontId="19" fillId="2" borderId="0" xfId="1" applyFont="1" applyFill="1" applyAlignment="1">
      <alignment vertical="center" indent="1"/>
    </xf>
    <xf numFmtId="0" fontId="19" fillId="0" borderId="0" xfId="1" applyFont="1" applyFill="1" applyAlignment="1">
      <alignment vertical="center" indent="1"/>
    </xf>
    <xf numFmtId="165" fontId="18" fillId="0" borderId="0" xfId="0" applyNumberFormat="1" applyFont="1" applyAlignment="1">
      <alignment horizontal="left" vertical="center" indent="1"/>
    </xf>
    <xf numFmtId="0" fontId="18" fillId="2" borderId="0" xfId="0" applyFont="1" applyFill="1" applyAlignment="1">
      <alignment horizontal="center" vertical="center"/>
    </xf>
    <xf numFmtId="164" fontId="2" fillId="4" borderId="23" xfId="0" applyNumberFormat="1" applyFont="1" applyFill="1" applyBorder="1" applyAlignment="1">
      <alignment horizontal="right" vertical="center" wrapText="1" indent="1"/>
    </xf>
    <xf numFmtId="166" fontId="20" fillId="2" borderId="10" xfId="0" applyNumberFormat="1" applyFont="1" applyFill="1" applyBorder="1" applyAlignment="1">
      <alignment horizontal="center" vertical="center"/>
    </xf>
    <xf numFmtId="10" fontId="20" fillId="2" borderId="10" xfId="0" applyNumberFormat="1" applyFont="1" applyFill="1" applyBorder="1" applyAlignment="1">
      <alignment horizontal="center" vertical="center"/>
    </xf>
    <xf numFmtId="0" fontId="13" fillId="2" borderId="0" xfId="1" applyFont="1" applyFill="1" applyAlignment="1">
      <alignment vertical="center" indent="1"/>
    </xf>
    <xf numFmtId="0" fontId="21" fillId="2" borderId="0" xfId="0" applyFont="1" applyFill="1" applyAlignment="1">
      <alignment horizontal="left" vertical="center" indent="1"/>
    </xf>
    <xf numFmtId="0" fontId="6" fillId="2" borderId="7" xfId="0" applyFont="1" applyFill="1" applyBorder="1" applyAlignment="1">
      <alignment vertical="center" indent="1"/>
    </xf>
    <xf numFmtId="0" fontId="6" fillId="2" borderId="8" xfId="0" applyFont="1" applyFill="1" applyBorder="1" applyAlignment="1">
      <alignment vertical="center" indent="1"/>
    </xf>
    <xf numFmtId="0" fontId="6" fillId="2" borderId="9" xfId="0" applyFont="1" applyFill="1" applyBorder="1" applyAlignment="1">
      <alignment vertical="center" indent="1"/>
    </xf>
    <xf numFmtId="0" fontId="6" fillId="2" borderId="14" xfId="0" applyFont="1" applyFill="1" applyBorder="1" applyAlignment="1">
      <alignment vertical="center" indent="1"/>
    </xf>
    <xf numFmtId="0" fontId="6" fillId="2" borderId="0" xfId="0" applyFont="1" applyFill="1" applyAlignment="1">
      <alignment vertical="center" indent="1"/>
    </xf>
    <xf numFmtId="0" fontId="6" fillId="2" borderId="15" xfId="0" applyFont="1" applyFill="1" applyBorder="1" applyAlignment="1">
      <alignment vertical="center" indent="1"/>
    </xf>
    <xf numFmtId="0" fontId="15" fillId="2" borderId="16" xfId="0" applyFont="1" applyFill="1" applyBorder="1" applyAlignment="1">
      <alignment vertical="center" indent="1"/>
    </xf>
    <xf numFmtId="0" fontId="15" fillId="2" borderId="17" xfId="0" applyFont="1" applyFill="1" applyBorder="1" applyAlignment="1">
      <alignment vertical="center" indent="1"/>
    </xf>
    <xf numFmtId="0" fontId="15" fillId="2" borderId="18" xfId="0" applyFont="1" applyFill="1" applyBorder="1" applyAlignment="1">
      <alignment vertical="center" indent="1"/>
    </xf>
  </cellXfs>
  <cellStyles count="2">
    <cellStyle name="Hypertextový odkaz" xfId="1" builtinId="8"/>
    <cellStyle name="Normální" xfId="0" builtinId="0"/>
  </cellStyles>
  <dxfs count="0"/>
  <tableStyles count="0" defaultTableStyle="TableStyleMedium9"/>
  <colors>
    <mruColors>
      <color rgb="FF002F8E"/>
      <color rgb="FF5238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474563</xdr:colOff>
      <xdr:row>10</xdr:row>
      <xdr:rowOff>27214</xdr:rowOff>
    </xdr:from>
    <xdr:to>
      <xdr:col>6</xdr:col>
      <xdr:colOff>1796816</xdr:colOff>
      <xdr:row>13</xdr:row>
      <xdr:rowOff>42798</xdr:rowOff>
    </xdr:to>
    <xdr:pic>
      <xdr:nvPicPr>
        <xdr:cNvPr id="8" name="Obrázek 7">
          <a:extLst>
            <a:ext uri="{FF2B5EF4-FFF2-40B4-BE49-F238E27FC236}">
              <a16:creationId xmlns:a16="http://schemas.microsoft.com/office/drawing/2014/main" id="{C9CE770D-DC52-5883-B52A-C6BED22675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50134" y="2195285"/>
          <a:ext cx="1322253" cy="559870"/>
        </a:xfrm>
        <a:prstGeom prst="rect">
          <a:avLst/>
        </a:prstGeom>
      </xdr:spPr>
    </xdr:pic>
    <xdr:clientData/>
  </xdr:twoCellAnchor>
  <xdr:twoCellAnchor>
    <xdr:from>
      <xdr:col>6</xdr:col>
      <xdr:colOff>29231</xdr:colOff>
      <xdr:row>15</xdr:row>
      <xdr:rowOff>4535</xdr:rowOff>
    </xdr:from>
    <xdr:to>
      <xdr:col>8</xdr:col>
      <xdr:colOff>21167</xdr:colOff>
      <xdr:row>33</xdr:row>
      <xdr:rowOff>34773</xdr:rowOff>
    </xdr:to>
    <xdr:sp macro="" textlink="">
      <xdr:nvSpPr>
        <xdr:cNvPr id="2" name="Obdélník 1">
          <a:extLst>
            <a:ext uri="{FF2B5EF4-FFF2-40B4-BE49-F238E27FC236}">
              <a16:creationId xmlns:a16="http://schemas.microsoft.com/office/drawing/2014/main" id="{CF47BB14-AD54-465E-99FD-CE6233E8854A}"/>
            </a:ext>
          </a:extLst>
        </xdr:cNvPr>
        <xdr:cNvSpPr/>
      </xdr:nvSpPr>
      <xdr:spPr>
        <a:xfrm>
          <a:off x="11797898" y="3063118"/>
          <a:ext cx="4352269" cy="9131905"/>
        </a:xfrm>
        <a:prstGeom prst="rect">
          <a:avLst/>
        </a:prstGeom>
        <a:solidFill>
          <a:schemeClr val="bg1"/>
        </a:solidFill>
        <a:ln w="38100">
          <a:solidFill>
            <a:srgbClr val="002F8E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 editAs="oneCell">
    <xdr:from>
      <xdr:col>6</xdr:col>
      <xdr:colOff>1513415</xdr:colOff>
      <xdr:row>17</xdr:row>
      <xdr:rowOff>792</xdr:rowOff>
    </xdr:from>
    <xdr:to>
      <xdr:col>7</xdr:col>
      <xdr:colOff>1322916</xdr:colOff>
      <xdr:row>21</xdr:row>
      <xdr:rowOff>292582</xdr:rowOff>
    </xdr:to>
    <xdr:pic>
      <xdr:nvPicPr>
        <xdr:cNvPr id="10" name="Obrázek 9">
          <a:extLst>
            <a:ext uri="{FF2B5EF4-FFF2-40B4-BE49-F238E27FC236}">
              <a16:creationId xmlns:a16="http://schemas.microsoft.com/office/drawing/2014/main" id="{00C0E537-DE57-61F2-AF55-B376BA5457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282082" y="3440375"/>
          <a:ext cx="2000251" cy="2016874"/>
        </a:xfrm>
        <a:prstGeom prst="rect">
          <a:avLst/>
        </a:prstGeom>
      </xdr:spPr>
    </xdr:pic>
    <xdr:clientData/>
  </xdr:twoCellAnchor>
  <xdr:twoCellAnchor editAs="oneCell">
    <xdr:from>
      <xdr:col>6</xdr:col>
      <xdr:colOff>1174749</xdr:colOff>
      <xdr:row>20</xdr:row>
      <xdr:rowOff>179917</xdr:rowOff>
    </xdr:from>
    <xdr:to>
      <xdr:col>7</xdr:col>
      <xdr:colOff>860167</xdr:colOff>
      <xdr:row>26</xdr:row>
      <xdr:rowOff>1502833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823943EF-EDB6-D804-6F26-8360C765D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943416" y="5111750"/>
          <a:ext cx="1876168" cy="68050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78315</xdr:colOff>
      <xdr:row>2</xdr:row>
      <xdr:rowOff>49450</xdr:rowOff>
    </xdr:from>
    <xdr:to>
      <xdr:col>13</xdr:col>
      <xdr:colOff>592665</xdr:colOff>
      <xdr:row>37</xdr:row>
      <xdr:rowOff>97124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B874B658-CD2B-94F9-3F7A-C6F07362F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12482" y="409283"/>
          <a:ext cx="5991225" cy="6344758"/>
        </a:xfrm>
        <a:prstGeom prst="rect">
          <a:avLst/>
        </a:prstGeom>
      </xdr:spPr>
    </xdr:pic>
    <xdr:clientData/>
  </xdr:twoCellAnchor>
  <xdr:twoCellAnchor>
    <xdr:from>
      <xdr:col>7</xdr:col>
      <xdr:colOff>174624</xdr:colOff>
      <xdr:row>13</xdr:row>
      <xdr:rowOff>26458</xdr:rowOff>
    </xdr:from>
    <xdr:to>
      <xdr:col>13</xdr:col>
      <xdr:colOff>359833</xdr:colOff>
      <xdr:row>14</xdr:row>
      <xdr:rowOff>58209</xdr:rowOff>
    </xdr:to>
    <xdr:sp macro="" textlink="">
      <xdr:nvSpPr>
        <xdr:cNvPr id="3" name="Obdélník 2">
          <a:extLst>
            <a:ext uri="{FF2B5EF4-FFF2-40B4-BE49-F238E27FC236}">
              <a16:creationId xmlns:a16="http://schemas.microsoft.com/office/drawing/2014/main" id="{F2A69BCB-EED9-DBFA-62DF-37E4EBA2B53E}"/>
            </a:ext>
          </a:extLst>
        </xdr:cNvPr>
        <xdr:cNvSpPr/>
      </xdr:nvSpPr>
      <xdr:spPr>
        <a:xfrm>
          <a:off x="4434416" y="2365375"/>
          <a:ext cx="3836459" cy="211667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shop.tesla-lighting.cz/tesla-led-solarni-street-light-50w--4500lm--2700k--cri70--ip65--solar-panel-18v-75w/" TargetMode="External"/><Relationship Id="rId1" Type="http://schemas.openxmlformats.org/officeDocument/2006/relationships/hyperlink" Target="http://www.tesla-lighting.cz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5:J52"/>
  <sheetViews>
    <sheetView showGridLines="0" tabSelected="1" zoomScale="60" zoomScaleNormal="60" workbookViewId="0">
      <selection activeCell="J8" sqref="J8"/>
    </sheetView>
  </sheetViews>
  <sheetFormatPr defaultRowHeight="14" x14ac:dyDescent="0.35"/>
  <cols>
    <col min="1" max="1" width="20.08984375" customWidth="1"/>
    <col min="2" max="2" width="54" customWidth="1"/>
    <col min="3" max="3" width="37.36328125" customWidth="1"/>
    <col min="4" max="4" width="14" style="2" customWidth="1"/>
    <col min="5" max="5" width="18.7265625" style="2" customWidth="1"/>
    <col min="6" max="6" width="24.26953125" style="2" customWidth="1"/>
    <col min="7" max="7" width="31.36328125" style="2" customWidth="1"/>
    <col min="8" max="8" width="31" customWidth="1"/>
    <col min="9" max="9" width="20.26953125" customWidth="1"/>
    <col min="10" max="10" width="23.7265625" customWidth="1"/>
  </cols>
  <sheetData>
    <row r="5" spans="2:10" ht="22.5" customHeight="1" x14ac:dyDescent="0.35">
      <c r="B5" s="66" t="s">
        <v>37</v>
      </c>
      <c r="C5" s="1"/>
      <c r="D5" s="20"/>
      <c r="E5" s="20"/>
      <c r="F5" s="20"/>
    </row>
    <row r="6" spans="2:10" x14ac:dyDescent="0.35">
      <c r="B6" s="5"/>
      <c r="C6" s="5"/>
      <c r="D6" s="21"/>
      <c r="E6" s="21"/>
      <c r="F6" s="21"/>
      <c r="G6" s="52"/>
      <c r="H6" s="56"/>
    </row>
    <row r="7" spans="2:10" ht="20.5" x14ac:dyDescent="0.35">
      <c r="B7" s="6" t="s">
        <v>0</v>
      </c>
      <c r="C7" s="7" t="s">
        <v>30</v>
      </c>
      <c r="D7" s="22"/>
      <c r="E7" s="22"/>
      <c r="F7" s="22"/>
      <c r="G7" s="53"/>
      <c r="H7" s="56"/>
    </row>
    <row r="8" spans="2:10" ht="20.5" x14ac:dyDescent="0.35">
      <c r="B8" s="6"/>
      <c r="C8" s="7" t="s">
        <v>31</v>
      </c>
      <c r="D8" s="22"/>
      <c r="E8" s="22"/>
      <c r="F8" s="22"/>
      <c r="G8" s="53"/>
      <c r="H8" s="56"/>
    </row>
    <row r="9" spans="2:10" ht="20.5" x14ac:dyDescent="0.35">
      <c r="B9" s="6"/>
      <c r="C9" s="7"/>
      <c r="D9" s="22"/>
      <c r="E9" s="22"/>
      <c r="F9" s="22"/>
      <c r="G9" s="53"/>
      <c r="H9" s="56"/>
    </row>
    <row r="10" spans="2:10" x14ac:dyDescent="0.35">
      <c r="B10" s="6" t="s">
        <v>1</v>
      </c>
      <c r="C10" s="8" t="s">
        <v>36</v>
      </c>
      <c r="D10" s="22"/>
      <c r="E10" s="22"/>
      <c r="F10" s="22"/>
      <c r="G10" s="54"/>
      <c r="H10" s="56"/>
    </row>
    <row r="11" spans="2:10" x14ac:dyDescent="0.35">
      <c r="B11" s="6" t="s">
        <v>2</v>
      </c>
      <c r="C11" s="8" t="s">
        <v>38</v>
      </c>
      <c r="D11" s="22"/>
      <c r="E11" s="22"/>
      <c r="F11" s="22"/>
      <c r="G11" s="54"/>
      <c r="H11" s="56"/>
    </row>
    <row r="12" spans="2:10" x14ac:dyDescent="0.35">
      <c r="B12" s="6" t="s">
        <v>11</v>
      </c>
      <c r="C12" s="8" t="s">
        <v>22</v>
      </c>
      <c r="D12" s="22"/>
      <c r="E12" s="22"/>
      <c r="F12" s="22"/>
      <c r="G12" s="54"/>
      <c r="H12" s="56"/>
    </row>
    <row r="13" spans="2:10" x14ac:dyDescent="0.35">
      <c r="B13" s="5"/>
      <c r="C13" s="5"/>
      <c r="D13" s="21"/>
      <c r="E13" s="21"/>
      <c r="F13" s="21"/>
      <c r="G13" s="54"/>
      <c r="H13" s="56"/>
    </row>
    <row r="14" spans="2:10" x14ac:dyDescent="0.35">
      <c r="B14" s="5"/>
      <c r="C14" s="5"/>
      <c r="D14" s="21"/>
      <c r="E14" s="21"/>
      <c r="F14" s="21"/>
      <c r="G14" s="54"/>
      <c r="H14" s="56"/>
    </row>
    <row r="15" spans="2:10" ht="14.5" customHeight="1" x14ac:dyDescent="0.35">
      <c r="B15" s="9" t="s">
        <v>21</v>
      </c>
      <c r="C15" s="9" t="s">
        <v>3</v>
      </c>
      <c r="D15" s="23" t="s">
        <v>4</v>
      </c>
      <c r="E15" s="24" t="s">
        <v>5</v>
      </c>
      <c r="F15" s="32" t="s">
        <v>6</v>
      </c>
      <c r="G15" s="55"/>
      <c r="H15" s="56"/>
      <c r="I15" s="62" t="s">
        <v>33</v>
      </c>
      <c r="J15" s="62" t="s">
        <v>34</v>
      </c>
    </row>
    <row r="16" spans="2:10" ht="13" customHeight="1" x14ac:dyDescent="0.35">
      <c r="B16" s="3"/>
      <c r="C16" s="3"/>
      <c r="D16" s="4"/>
      <c r="E16" s="4"/>
      <c r="F16" s="33"/>
      <c r="G16" s="4"/>
      <c r="I16" s="3"/>
      <c r="J16" s="3"/>
    </row>
    <row r="17" spans="2:10" ht="16.5" customHeight="1" x14ac:dyDescent="0.35">
      <c r="B17" s="3"/>
      <c r="C17" s="3"/>
      <c r="D17" s="4"/>
      <c r="E17" s="4"/>
      <c r="F17" s="33"/>
      <c r="G17" s="4"/>
      <c r="I17" s="3"/>
      <c r="J17" s="3"/>
    </row>
    <row r="18" spans="2:10" ht="14" customHeight="1" x14ac:dyDescent="0.35">
      <c r="B18" s="36"/>
      <c r="C18" s="37"/>
      <c r="D18" s="38"/>
      <c r="E18" s="39"/>
      <c r="F18" s="40"/>
      <c r="G18" s="41"/>
      <c r="I18" s="63"/>
      <c r="J18" s="64"/>
    </row>
    <row r="19" spans="2:10" ht="89" customHeight="1" x14ac:dyDescent="0.35">
      <c r="B19" s="48" t="s">
        <v>28</v>
      </c>
      <c r="C19" s="49" t="s">
        <v>24</v>
      </c>
      <c r="D19" s="51">
        <v>15</v>
      </c>
      <c r="E19" s="50">
        <v>9946</v>
      </c>
      <c r="F19" s="40">
        <f>D19*E19</f>
        <v>149190</v>
      </c>
      <c r="G19" s="41"/>
      <c r="I19" s="50">
        <v>16446</v>
      </c>
      <c r="J19" s="64">
        <f>1-E19/I19</f>
        <v>0.3952328833758969</v>
      </c>
    </row>
    <row r="20" spans="2:10" ht="14" customHeight="1" x14ac:dyDescent="0.35">
      <c r="B20" s="49"/>
      <c r="C20" s="49"/>
      <c r="D20" s="38"/>
      <c r="E20" s="39"/>
      <c r="F20" s="40"/>
      <c r="G20" s="11"/>
      <c r="I20" s="63"/>
      <c r="J20" s="63"/>
    </row>
    <row r="21" spans="2:10" ht="18" customHeight="1" x14ac:dyDescent="0.35">
      <c r="B21" s="49"/>
      <c r="C21" s="49"/>
      <c r="D21" s="38"/>
      <c r="E21" s="39"/>
      <c r="F21" s="40"/>
      <c r="G21" s="11"/>
      <c r="I21" s="63"/>
      <c r="J21" s="63"/>
    </row>
    <row r="22" spans="2:10" ht="98" customHeight="1" x14ac:dyDescent="0.35">
      <c r="B22" s="49" t="s">
        <v>32</v>
      </c>
      <c r="C22" s="49"/>
      <c r="D22" s="38">
        <v>15</v>
      </c>
      <c r="E22" s="39">
        <v>8697</v>
      </c>
      <c r="F22" s="40">
        <f>D22*E22</f>
        <v>130455</v>
      </c>
      <c r="G22" s="11"/>
    </row>
    <row r="23" spans="2:10" ht="24.5" customHeight="1" x14ac:dyDescent="0.35">
      <c r="B23" s="49"/>
      <c r="C23" s="49"/>
      <c r="D23" s="38"/>
      <c r="E23" s="39"/>
      <c r="F23" s="40"/>
      <c r="G23" s="11"/>
    </row>
    <row r="24" spans="2:10" ht="98" customHeight="1" x14ac:dyDescent="0.35">
      <c r="B24" s="49" t="s">
        <v>29</v>
      </c>
      <c r="C24" s="49"/>
      <c r="D24" s="38">
        <v>15</v>
      </c>
      <c r="E24" s="39">
        <v>9911</v>
      </c>
      <c r="F24" s="40">
        <f>D24*E24</f>
        <v>148665</v>
      </c>
      <c r="G24" s="11"/>
    </row>
    <row r="25" spans="2:10" ht="21" customHeight="1" x14ac:dyDescent="0.35">
      <c r="B25" s="49"/>
      <c r="C25" s="49"/>
      <c r="D25" s="38"/>
      <c r="E25" s="39"/>
      <c r="F25" s="40"/>
      <c r="G25" s="11"/>
    </row>
    <row r="26" spans="2:10" ht="171.5" customHeight="1" x14ac:dyDescent="0.35">
      <c r="B26" s="49" t="s">
        <v>26</v>
      </c>
      <c r="C26" s="49"/>
      <c r="D26" s="38">
        <v>1</v>
      </c>
      <c r="E26" s="39"/>
      <c r="F26" s="40">
        <v>67350</v>
      </c>
      <c r="G26" s="11"/>
    </row>
    <row r="27" spans="2:10" ht="130" customHeight="1" x14ac:dyDescent="0.35">
      <c r="B27" s="12"/>
      <c r="C27" s="12"/>
      <c r="D27" s="25"/>
      <c r="E27" s="25"/>
      <c r="F27" s="19"/>
      <c r="G27" s="12"/>
    </row>
    <row r="28" spans="2:10" ht="15" customHeight="1" thickBot="1" x14ac:dyDescent="0.4">
      <c r="B28" s="10"/>
      <c r="C28" s="10"/>
      <c r="D28" s="26"/>
      <c r="E28" s="26"/>
      <c r="F28" s="26"/>
      <c r="G28" s="10"/>
    </row>
    <row r="29" spans="2:10" ht="12.5" hidden="1" customHeight="1" x14ac:dyDescent="0.35">
      <c r="B29" s="67" t="s">
        <v>7</v>
      </c>
      <c r="C29" s="68"/>
      <c r="D29" s="68"/>
      <c r="E29" s="69"/>
      <c r="F29" s="27" t="e">
        <f>SUMPRODUCT(D16:D28,#REF!)</f>
        <v>#REF!</v>
      </c>
    </row>
    <row r="30" spans="2:10" ht="12.5" hidden="1" customHeight="1" x14ac:dyDescent="0.35">
      <c r="B30" s="70" t="s">
        <v>8</v>
      </c>
      <c r="C30" s="71"/>
      <c r="D30" s="71"/>
      <c r="E30" s="72"/>
      <c r="F30" s="46" t="e">
        <f>F29-F31</f>
        <v>#REF!</v>
      </c>
    </row>
    <row r="31" spans="2:10" ht="29.5" customHeight="1" thickBot="1" x14ac:dyDescent="0.4">
      <c r="B31" s="73" t="s">
        <v>9</v>
      </c>
      <c r="C31" s="74"/>
      <c r="D31" s="74"/>
      <c r="E31" s="75"/>
      <c r="F31" s="47">
        <f>SUM(F16:F28)</f>
        <v>495660</v>
      </c>
    </row>
    <row r="32" spans="2:10" x14ac:dyDescent="0.35">
      <c r="B32" s="13"/>
      <c r="C32" s="13"/>
      <c r="D32" s="28"/>
      <c r="E32" s="28"/>
      <c r="F32" s="28"/>
    </row>
    <row r="33" spans="1:7" ht="18" x14ac:dyDescent="0.35">
      <c r="B33" s="31" t="s">
        <v>12</v>
      </c>
      <c r="C33" s="31"/>
      <c r="D33" s="28"/>
      <c r="E33" s="28"/>
      <c r="F33" s="28"/>
    </row>
    <row r="34" spans="1:7" ht="18" x14ac:dyDescent="0.35">
      <c r="B34" s="31" t="s">
        <v>25</v>
      </c>
      <c r="C34" s="31"/>
      <c r="D34" s="28"/>
      <c r="E34" s="34"/>
      <c r="F34" s="34"/>
    </row>
    <row r="35" spans="1:7" ht="18" x14ac:dyDescent="0.35">
      <c r="B35" s="31" t="s">
        <v>27</v>
      </c>
      <c r="C35" s="31"/>
      <c r="D35" s="28"/>
      <c r="E35" s="34"/>
      <c r="F35" s="34"/>
    </row>
    <row r="36" spans="1:7" ht="18" x14ac:dyDescent="0.35">
      <c r="B36" s="31"/>
      <c r="C36" s="31"/>
      <c r="D36" s="28"/>
      <c r="F36" s="34"/>
      <c r="G36" s="43" t="s">
        <v>20</v>
      </c>
    </row>
    <row r="37" spans="1:7" ht="18" x14ac:dyDescent="0.35">
      <c r="B37" s="31" t="s">
        <v>10</v>
      </c>
      <c r="C37" s="42">
        <v>45720</v>
      </c>
      <c r="D37" s="28"/>
      <c r="F37" s="34"/>
      <c r="G37" s="44" t="s">
        <v>13</v>
      </c>
    </row>
    <row r="38" spans="1:7" ht="18" x14ac:dyDescent="0.35">
      <c r="B38" s="29"/>
      <c r="C38" s="30"/>
      <c r="D38" s="28"/>
      <c r="F38" s="34"/>
      <c r="G38" s="44" t="s">
        <v>14</v>
      </c>
    </row>
    <row r="39" spans="1:7" ht="20.5" x14ac:dyDescent="0.35">
      <c r="A39" s="57"/>
      <c r="B39" s="59"/>
      <c r="C39" s="60"/>
      <c r="D39" s="28"/>
      <c r="F39" s="34"/>
      <c r="G39" s="43" t="s">
        <v>15</v>
      </c>
    </row>
    <row r="40" spans="1:7" ht="20.5" x14ac:dyDescent="0.35">
      <c r="A40" s="57"/>
      <c r="B40" s="58"/>
      <c r="C40" s="57"/>
      <c r="D40" s="28"/>
      <c r="F40" s="34"/>
      <c r="G40" s="44" t="s">
        <v>16</v>
      </c>
    </row>
    <row r="41" spans="1:7" ht="20.5" x14ac:dyDescent="0.35">
      <c r="A41" s="57"/>
      <c r="B41" s="65" t="s">
        <v>35</v>
      </c>
      <c r="C41" s="31"/>
      <c r="D41" s="34"/>
      <c r="F41" s="35"/>
      <c r="G41" s="44" t="s">
        <v>17</v>
      </c>
    </row>
    <row r="42" spans="1:7" ht="20.5" x14ac:dyDescent="0.35">
      <c r="A42" s="57"/>
      <c r="B42" s="58"/>
      <c r="C42" s="57"/>
      <c r="D42" s="61"/>
      <c r="E42" s="61"/>
      <c r="F42" s="35"/>
      <c r="G42" s="44" t="s">
        <v>19</v>
      </c>
    </row>
    <row r="43" spans="1:7" ht="18" x14ac:dyDescent="0.35">
      <c r="F43" s="35"/>
      <c r="G43" s="44" t="s">
        <v>23</v>
      </c>
    </row>
    <row r="44" spans="1:7" ht="18" x14ac:dyDescent="0.35">
      <c r="F44" s="35"/>
      <c r="G44" s="45" t="s">
        <v>18</v>
      </c>
    </row>
    <row r="52" spans="2:2" x14ac:dyDescent="0.35">
      <c r="B52" s="14"/>
    </row>
  </sheetData>
  <sheetProtection formatCells="0" formatColumns="0" formatRows="0" insertColumns="0" insertRows="0" insertHyperlinks="0" deleteColumns="0" deleteRows="0" sort="0" autoFilter="0" pivotTables="0"/>
  <mergeCells count="3">
    <mergeCell ref="B29:E29"/>
    <mergeCell ref="B30:E30"/>
    <mergeCell ref="B31:E31"/>
  </mergeCells>
  <hyperlinks>
    <hyperlink ref="G44" r:id="rId1" display="http://www.tesla-lighting.cz/" xr:uid="{D9FA7115-3389-4C29-A62B-D85BC44F658F}"/>
    <hyperlink ref="B41" r:id="rId2" xr:uid="{94F5A17D-F863-46A6-8F17-7A9C0704D1B4}"/>
  </hyperlinks>
  <pageMargins left="0.23622047244094491" right="0.19685039370078741" top="0.39370078740157483" bottom="0.39370078740157483" header="0.23622047244094491" footer="0.23622047244094491"/>
  <pageSetup paperSize="9" scale="50" fitToHeight="2" orientation="portrait" r:id="rId3"/>
  <headerFooter scaleWithDoc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F843-60D8-48FF-83CB-7256C7225176}">
  <dimension ref="A1"/>
  <sheetViews>
    <sheetView topLeftCell="B6" zoomScale="120" zoomScaleNormal="120" workbookViewId="0">
      <selection activeCell="Q10" sqref="Q10"/>
    </sheetView>
  </sheetViews>
  <sheetFormatPr defaultRowHeight="14" x14ac:dyDescent="0.35"/>
  <sheetData/>
  <pageMargins left="0.70866141732283472" right="0.70866141732283472" top="0.78740157480314965" bottom="0.78740157480314965" header="0.31496062992125984" footer="0.31496062992125984"/>
  <pageSetup scale="10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DFF1-5C23-4179-91B7-EE273A444CE7}">
  <sheetPr>
    <tabColor rgb="FF0070C0"/>
  </sheetPr>
  <dimension ref="A1"/>
  <sheetViews>
    <sheetView showGridLines="0" topLeftCell="A3" workbookViewId="0">
      <selection activeCell="H14" sqref="H14:I14"/>
    </sheetView>
  </sheetViews>
  <sheetFormatPr defaultRowHeight="14" x14ac:dyDescent="0.35"/>
  <sheetData/>
  <pageMargins left="0.7" right="0.7" top="0.78740157499999996" bottom="0.78740157499999996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24891-F830-438E-A059-EAE106549073}">
  <sheetPr>
    <tabColor rgb="FF7030A0"/>
    <pageSetUpPr fitToPage="1"/>
  </sheetPr>
  <dimension ref="X5:X62"/>
  <sheetViews>
    <sheetView showGridLines="0" zoomScale="47" zoomScaleNormal="47" workbookViewId="0">
      <selection activeCell="I25" sqref="I25:J25"/>
    </sheetView>
  </sheetViews>
  <sheetFormatPr defaultRowHeight="14" x14ac:dyDescent="0.35"/>
  <sheetData>
    <row r="5" ht="11.5" customHeight="1" x14ac:dyDescent="0.35"/>
    <row r="6" ht="11.5" customHeight="1" x14ac:dyDescent="0.35"/>
    <row r="7" ht="11.5" customHeight="1" x14ac:dyDescent="0.35"/>
    <row r="8" ht="11.5" customHeight="1" x14ac:dyDescent="0.35"/>
    <row r="9" ht="11.5" customHeight="1" x14ac:dyDescent="0.35"/>
    <row r="10" ht="11.5" customHeight="1" x14ac:dyDescent="0.35"/>
    <row r="11" ht="11.5" customHeight="1" x14ac:dyDescent="0.35"/>
    <row r="12" ht="11.5" customHeight="1" x14ac:dyDescent="0.35"/>
    <row r="13" ht="11.5" customHeight="1" x14ac:dyDescent="0.35"/>
    <row r="14" ht="11.5" customHeight="1" x14ac:dyDescent="0.35"/>
    <row r="15" ht="11.5" customHeight="1" x14ac:dyDescent="0.35"/>
    <row r="42" spans="24:24" ht="32" x14ac:dyDescent="0.35">
      <c r="X42" s="16"/>
    </row>
    <row r="44" spans="24:24" x14ac:dyDescent="0.35">
      <c r="X44" s="15"/>
    </row>
    <row r="45" spans="24:24" x14ac:dyDescent="0.35">
      <c r="X45" s="17"/>
    </row>
    <row r="46" spans="24:24" x14ac:dyDescent="0.35">
      <c r="X46" s="15"/>
    </row>
    <row r="47" spans="24:24" x14ac:dyDescent="0.35">
      <c r="X47" s="17"/>
    </row>
    <row r="48" spans="24:24" x14ac:dyDescent="0.35">
      <c r="X48" s="17"/>
    </row>
    <row r="49" spans="24:24" x14ac:dyDescent="0.35">
      <c r="X49" s="17"/>
    </row>
    <row r="50" spans="24:24" x14ac:dyDescent="0.35">
      <c r="X50" s="17"/>
    </row>
    <row r="51" spans="24:24" x14ac:dyDescent="0.35">
      <c r="X51" s="17"/>
    </row>
    <row r="52" spans="24:24" x14ac:dyDescent="0.35">
      <c r="X52" s="17"/>
    </row>
    <row r="53" spans="24:24" x14ac:dyDescent="0.35">
      <c r="X53" s="17"/>
    </row>
    <row r="54" spans="24:24" x14ac:dyDescent="0.35">
      <c r="X54" s="17"/>
    </row>
    <row r="55" spans="24:24" x14ac:dyDescent="0.35">
      <c r="X55" s="17"/>
    </row>
    <row r="56" spans="24:24" x14ac:dyDescent="0.35">
      <c r="X56" s="17"/>
    </row>
    <row r="57" spans="24:24" x14ac:dyDescent="0.35">
      <c r="X57" s="17"/>
    </row>
    <row r="58" spans="24:24" x14ac:dyDescent="0.35">
      <c r="X58" s="17"/>
    </row>
    <row r="59" spans="24:24" x14ac:dyDescent="0.35">
      <c r="X59" s="17"/>
    </row>
    <row r="60" spans="24:24" x14ac:dyDescent="0.35">
      <c r="X60" s="17"/>
    </row>
    <row r="61" spans="24:24" x14ac:dyDescent="0.35">
      <c r="X61" s="15"/>
    </row>
    <row r="62" spans="24:24" x14ac:dyDescent="0.35">
      <c r="X62" s="18"/>
    </row>
  </sheetData>
  <printOptions horizontalCentered="1" verticalCentered="1"/>
  <pageMargins left="0" right="0" top="0" bottom="0" header="0.31496062992125984" footer="0.31496062992125984"/>
  <pageSetup scale="2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36D76-B048-4D3B-8F75-7E9D49F55822}">
  <dimension ref="A1"/>
  <sheetViews>
    <sheetView workbookViewId="0"/>
  </sheetViews>
  <sheetFormatPr defaultRowHeight="14" x14ac:dyDescent="0.3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4</vt:i4>
      </vt:variant>
    </vt:vector>
  </HeadingPairs>
  <TitlesOfParts>
    <vt:vector size="9" baseType="lpstr">
      <vt:lpstr>Cenová nabídka</vt:lpstr>
      <vt:lpstr>List3</vt:lpstr>
      <vt:lpstr>List2</vt:lpstr>
      <vt:lpstr>Technická specifikace</vt:lpstr>
      <vt:lpstr>List1</vt:lpstr>
      <vt:lpstr>'Cenová nabídka'!Názvy_tisku</vt:lpstr>
      <vt:lpstr>'Cenová nabídka'!Oblast_tisku</vt:lpstr>
      <vt:lpstr>List3!Oblast_tisku</vt:lpstr>
      <vt:lpstr>'Technická specifikace'!Oblast_tisku</vt:lpstr>
    </vt:vector>
  </TitlesOfParts>
  <Manager/>
  <Company>Archa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>Specifikace nabídky : 1940/2017/01</dc:subject>
  <dc:creator>Jiří Pašek</dc:creator>
  <cp:keywords/>
  <dc:description>Cena PN</dc:description>
  <cp:lastModifiedBy>Orlík Vladimír</cp:lastModifiedBy>
  <cp:revision/>
  <cp:lastPrinted>2024-05-22T12:55:28Z</cp:lastPrinted>
  <dcterms:created xsi:type="dcterms:W3CDTF">2016-11-02T16:02:43Z</dcterms:created>
  <dcterms:modified xsi:type="dcterms:W3CDTF">2025-03-04T13:31:06Z</dcterms:modified>
  <cp:category/>
  <cp:contentStatus/>
</cp:coreProperties>
</file>